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mc:AlternateContent xmlns:mc="http://schemas.openxmlformats.org/markup-compatibility/2006">
    <mc:Choice Requires="x15">
      <x15ac:absPath xmlns:x15ac="http://schemas.microsoft.com/office/spreadsheetml/2010/11/ac" url="C:\Users\User\Google Drive\Stelzlager-Technik\Technik\Leistungsverzeichnisse\Stelzlager Titan\"/>
    </mc:Choice>
  </mc:AlternateContent>
  <xr:revisionPtr revIDLastSave="0" documentId="8_{C198F1BA-CF40-4864-AADF-A10C5BE24C30}" xr6:coauthVersionLast="47" xr6:coauthVersionMax="47" xr10:uidLastSave="{00000000-0000-0000-0000-000000000000}"/>
  <bookViews>
    <workbookView xWindow="-28920" yWindow="-120" windowWidth="29040" windowHeight="15840" xr2:uid="{00000000-000D-0000-FFFF-FFFF00000000}"/>
  </bookViews>
  <sheets>
    <sheet name="LV Titan" sheetId="1" r:id="rId1"/>
  </sheets>
  <definedNames>
    <definedName name="_xlnm.Print_Titles" localSheetId="0">'LV Titan'!$11:$12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H38" i="1" s="1"/>
  <c r="H43" i="1"/>
  <c r="H41" i="1"/>
  <c r="H39" i="1"/>
  <c r="H35" i="1"/>
  <c r="H33" i="1"/>
  <c r="H31" i="1"/>
  <c r="H29" i="1"/>
  <c r="H27" i="1"/>
  <c r="H25" i="1"/>
  <c r="H23" i="1"/>
  <c r="H21" i="1"/>
  <c r="H16" i="1" s="1"/>
  <c r="H15" i="1" s="1"/>
  <c r="H7" i="1" s="1"/>
  <c r="H19" i="1"/>
  <c r="H17" i="1"/>
  <c r="G8" i="1"/>
  <c r="H8" i="1" l="1"/>
  <c r="H9" i="1"/>
</calcChain>
</file>

<file path=xl/sharedStrings.xml><?xml version="1.0" encoding="utf-8"?>
<sst xmlns="http://schemas.openxmlformats.org/spreadsheetml/2006/main" count="79" uniqueCount="62">
  <si>
    <t>LV Titan - Leistungsverzeichnis für fixe Stelzlager der Serie Titan</t>
  </si>
  <si>
    <t>LV für fixe Stelzlager Titan - LV für fixe Stelzlager Titan</t>
  </si>
  <si>
    <t>Summe, netto</t>
  </si>
  <si>
    <t>Mehrwertsteuer</t>
  </si>
  <si>
    <t>Gesamtsumme, brutto</t>
  </si>
  <si>
    <t>OZ</t>
  </si>
  <si>
    <t>Menge</t>
  </si>
  <si>
    <t>ME</t>
  </si>
  <si>
    <t>Typ</t>
  </si>
  <si>
    <t>Kurztext</t>
  </si>
  <si>
    <t>EP</t>
  </si>
  <si>
    <t>GB</t>
  </si>
  <si>
    <t>Leistungsbereiche</t>
  </si>
  <si>
    <t>DIN 276-1 2008-12</t>
  </si>
  <si>
    <t>DIN 276 2018-12</t>
  </si>
  <si>
    <t>Vorbereitung des Untergrundes</t>
  </si>
  <si>
    <t xml:space="preserve">Der Untergrund für die Stelzlagerverlegung muss tragfähig und eben sein.
Etwaige Unebenheiten sind vorher zu beseitigen.
</t>
  </si>
  <si>
    <t>01</t>
  </si>
  <si>
    <t>Erstellung Terrassen-Unterkonstruktion mit Einzelpositionen</t>
  </si>
  <si>
    <t>01.01</t>
  </si>
  <si>
    <t>Verlegung von Stelzlagern mit fixem Kopf</t>
  </si>
  <si>
    <t>01.01.0010</t>
  </si>
  <si>
    <t>m2</t>
  </si>
  <si>
    <t>Verlegung von Platten auf Stelzlagern mit fixem Kopf 2,0 - 2,7cm</t>
  </si>
  <si>
    <t>01.01.0020</t>
  </si>
  <si>
    <t>Verlegung von Platten auf Stelzlagern mit fixem Kopf 2,7 - 4,0cm</t>
  </si>
  <si>
    <t>01.01.0030</t>
  </si>
  <si>
    <t>Verlegung von Platten auf Stelzlagern mit fixem Kopf 4,0 - 6,4cm</t>
  </si>
  <si>
    <t>01.01.0040</t>
  </si>
  <si>
    <t>Verlegung von Platten auf Stelzlagern mit fixem Kopf 6,4 - 11,0cm</t>
  </si>
  <si>
    <t>01.01.0050</t>
  </si>
  <si>
    <t>Verlegung von Platten auf Stelzlagern mit fixem Kopf 11,0 - 20,2cm</t>
  </si>
  <si>
    <t xml:space="preserve">Lieferung und Montage von Platten auf stufenlos höhenverstellbaren Stelzlagern mit fixem Kopf im Verstellbereich 110-202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Verlegtes Plattenformat (bitte Format eintragen): x x 
Plattentype ist in eigener Position auszuschreiben
 Professionelles Planungsprogramm '3D-Konfigurator' für alle Belagsarten, Grundrisse und Höhenbereiche ist unter https://www.ceratrends.com abrufbar (keine Registrierung notwendig)
Technische Daten Stelzlager: 
Verstellbereich: 110-202mm
Fugenstärke: 2mm oder 4mm nach Wahl des AG
UV- und Witterungsbeständig
Temperatur-Einsatzbereich: -30° bis +80°
Durchmesser Boden: mind. 195mm
Durchmesser Kopf: mind. 120mm
Statische Bruchlast: mind. 1,0 Tonnen p. Stelzlager
Material: Polypropylen
Erzeugnis: Stelzlager 'Titan' oder technisch gleichwertig
 Liefernachweis / Vertrieb:
Fa. Ceratrends GmbH
Willersdorf 6a
4203 Altenberg
Österreich
Mail: office@ceratrends.com
Infos unter: https://www.ceratrends.com
Tel.: +43 7230 20545
</t>
  </si>
  <si>
    <t>01.01.0060</t>
  </si>
  <si>
    <t>Verlegung von Platten auf Stelzlagern mit fixem Kopf 21,0 - 30,2cm</t>
  </si>
  <si>
    <t>01.01.0070</t>
  </si>
  <si>
    <t>Verlegung von Platten auf Stelzlagern mit fixem Kopf 31,0 - 40,2cm</t>
  </si>
  <si>
    <t>01.01.0080</t>
  </si>
  <si>
    <t>Randausführung mittels Randabschluss-Clips</t>
  </si>
  <si>
    <t>01.01.0090</t>
  </si>
  <si>
    <t>Ausgleich von Boden-Unebenheiten mittels Bautenschutz-Pads</t>
  </si>
  <si>
    <t>01.01.0100</t>
  </si>
  <si>
    <t>Installation von Anti-Rutsch- und Anti-Akustik-Auflagen</t>
  </si>
  <si>
    <t>02</t>
  </si>
  <si>
    <t>Erstellung Terrassen-Unterkonstruktion Gesamt</t>
  </si>
  <si>
    <t>02.__.0010</t>
  </si>
  <si>
    <t>Verlegung von Platten auf Stelzlagern mit fixem Kopf in verschiedenen Bauhöhen</t>
  </si>
  <si>
    <t>02.__.0020</t>
  </si>
  <si>
    <t>02.__.0030</t>
  </si>
  <si>
    <t>02.__.0040</t>
  </si>
  <si>
    <r>
      <t xml:space="preserve">Lieferung und Montage von Platten auf stufenlos höhenverstellbaren Stelzlagern mit fixem Kopf im Verstellbereich 20-27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Verlegtes Plattenformat (bitte Format eintragen): x x 
</t>
    </r>
    <r>
      <rPr>
        <i/>
        <sz val="8"/>
        <color rgb="FF000000"/>
        <rFont val="Calibri"/>
        <family val="2"/>
      </rPr>
      <t xml:space="preserve">Plattentype ist in eigener Position auszuschreiben
</t>
    </r>
    <r>
      <rPr>
        <sz val="8"/>
        <color rgb="FF000000"/>
        <rFont val="Calibri"/>
        <family val="2"/>
      </rPr>
      <t xml:space="preserve">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Stelzlager: 
</t>
    </r>
    <r>
      <rPr>
        <sz val="8"/>
        <color rgb="FF000000"/>
        <rFont val="Calibri"/>
        <family val="2"/>
      </rPr>
      <t xml:space="preserve">Verstellbereich: 20-27mm
Fugenstärke: 2mm oder 4mm nach Wahl des AG
UV- und Witterungsbeständig
Temperatur-Einsatzbereich: -30° bis +80°
Durchmesser Boden: mind. 195mm
Durchmesser Kopf: mind. 120mm
Statische Bruchlast: mind. 1,0 Tonnen p. Stelzlager
Material: Polypropylen
Erzeugnis: Stelzlager 'Titan'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</si>
  <si>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Lieferung und Montage von Platten auf stufenlos höhenverstellbaren Stelzlagern mit fixem Kopf im Verstellbereich 27-40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Verlegtes Plattenformat (bitte Format eintragen): x x 
</t>
    </r>
    <r>
      <rPr>
        <i/>
        <sz val="8"/>
        <color rgb="FF000000"/>
        <rFont val="Calibri"/>
        <family val="2"/>
      </rPr>
      <t xml:space="preserve">Plattentype ist in eigener Position auszuschreiben
</t>
    </r>
    <r>
      <rPr>
        <sz val="8"/>
        <color rgb="FF000000"/>
        <rFont val="Calibri"/>
        <family val="2"/>
      </rPr>
      <t xml:space="preserve">  
Professionelles Planungsprogramm '3D-Konfigurator' für alle Belagsarten, Grundrisse und Höhenbereiche ist unter https://www.ceratrends.com abrufbar (keine Registrierung notwendig)
</t>
    </r>
    <r>
      <rPr>
        <b/>
        <u/>
        <sz val="8"/>
        <color rgb="FF000000"/>
        <rFont val="Calibri"/>
        <family val="2"/>
      </rPr>
      <t>Technische Daten Stelzlager:</t>
    </r>
    <r>
      <rPr>
        <sz val="8"/>
        <color rgb="FF000000"/>
        <rFont val="Calibri"/>
        <family val="2"/>
      </rPr>
      <t xml:space="preserve"> 
Verstellbereich: 27-40mm
Fugenstärke: 2mm oder 4mm nach Wahl des AG
UV- und Witterungsbeständig
Temperatur-Einsatzbereich: -30° bis +80°
Durchmesser Boden: mind. 195mm
Durchmesser Kopf: mind. 120mm
Statische Bruchlast: mind. 1,0 Tonnen p. Stelzlager
Material: Polypropylen
Erzeugnis: Stelzlager 'Titan'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</si>
  <si>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Lieferung und Montage von Platten auf stufenlos höhenverstellbaren Stelzlagern mit fixem Kopf im Verstellbereich 40-64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Verlegtes Plattenformat (bitte Format eintragen): x x 
</t>
    </r>
    <r>
      <rPr>
        <i/>
        <sz val="8"/>
        <color rgb="FF000000"/>
        <rFont val="Calibri"/>
        <family val="2"/>
      </rPr>
      <t xml:space="preserve">Plattentype ist in eigener Position auszuschreiben
</t>
    </r>
    <r>
      <rPr>
        <sz val="8"/>
        <color rgb="FF000000"/>
        <rFont val="Calibri"/>
        <family val="2"/>
      </rPr>
      <t xml:space="preserve">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Stelzlager: </t>
    </r>
    <r>
      <rPr>
        <sz val="8"/>
        <color rgb="FF000000"/>
        <rFont val="Calibri"/>
        <family val="2"/>
      </rPr>
      <t xml:space="preserve">
Verstellbereich: 40-64mm
Fugenstärke: 2mm oder 4mm nach Wahl des AG
UV- und Witterungsbeständig
Temperatur-Einsatzbereich: -30° bis +80°
Durchmesser Boden: mind. 195mm
Durchmesser Kopf: mind. 120mm
Statische Bruchlast: mind. 1,0 Tonnen p. Stelzlager
Material: Polypropylen
Erzeugnis: Stelzlager 'Titan'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</si>
  <si>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Lieferung und Montage von Platten auf stufenlos höhenverstellbaren Stelzlagern mit fixem Kopf im Verstellbereich 64-110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Verlegtes Plattenformat (bitte Format eintragen): x x 
</t>
    </r>
    <r>
      <rPr>
        <i/>
        <sz val="8"/>
        <color rgb="FF000000"/>
        <rFont val="Calibri"/>
        <family val="2"/>
      </rPr>
      <t xml:space="preserve">Plattentype ist in eigener Position auszuschreiben
</t>
    </r>
    <r>
      <rPr>
        <sz val="8"/>
        <color rgb="FF000000"/>
        <rFont val="Calibri"/>
        <family val="2"/>
      </rPr>
      <t xml:space="preserve">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Stelzlager: 
</t>
    </r>
    <r>
      <rPr>
        <sz val="8"/>
        <color rgb="FF000000"/>
        <rFont val="Calibri"/>
        <family val="2"/>
      </rPr>
      <t xml:space="preserve">Verstellbereich: 64-110mm
Fugenstärke: 2mm oder 4mm nach Wahl des AG
UV- und Witterungsbeständig
Temperatur-Einsatzbereich: -30° bis +80°
Durchmesser Boden: mind. 195mm
Durchmesser Kopf: mind. 120mm
Statische Bruchlast: mind. 1,0 Tonnen p. Stelzlager
Material: Polypropylen
Erzeugnis: Stelzlager 'Titan'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</si>
  <si>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Lieferung und Montage von Platten auf stufenlos höhenverstellbaren Stelzlagern mit fixem Kopf im Verstellbereich 210-302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Alle Stelzlager dieser Bauhöhe sind mechanisch oder mittels geeignetem Klebstoff am Boden zu fixieren!
Verlegtes Plattenformat (bitte Format eintragen): x x 
</t>
    </r>
    <r>
      <rPr>
        <i/>
        <sz val="8"/>
        <color rgb="FF000000"/>
        <rFont val="Calibri"/>
        <family val="2"/>
      </rPr>
      <t>Plattentype ist in eigener Position auszuschreiben</t>
    </r>
    <r>
      <rPr>
        <sz val="8"/>
        <color rgb="FF000000"/>
        <rFont val="Calibri"/>
        <family val="2"/>
      </rPr>
      <t xml:space="preserve">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Stelzlager: </t>
    </r>
    <r>
      <rPr>
        <sz val="8"/>
        <color rgb="FF000000"/>
        <rFont val="Calibri"/>
        <family val="2"/>
      </rPr>
      <t xml:space="preserve">
Verstellbereich: 210-302mm
Fugenstärke: 2mm oder 4mm nach Wahl des AG
UV- und Witterungsbeständig
Temperatur-Einsatzbereich: -30° bis +80°
Durchmesser Boden: mind. 195mm
Durchmesser Kopf: mind. 120mm
Statische Bruchlast: mind. 1,0 Tonnen p. Stelzlager
Material: Polypropylen
Erzeugnis: Stelzlager 'Titan'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</si>
  <si>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Lieferung und Montage von Platten auf stufenlos höhenverstellbaren Stelzlagern mit fixem Kopf im Verstellbereich 310-402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Alle Stelzlager dieser Bauhöhe sind mechanisch oder mittels geeignetem Klebstoff am Boden zu fixieren!
Verlegtes Plattenformat (bitte Format eintragen): x x 
</t>
    </r>
    <r>
      <rPr>
        <i/>
        <sz val="8"/>
        <color rgb="FF000000"/>
        <rFont val="Calibri"/>
        <family val="2"/>
      </rPr>
      <t xml:space="preserve">Plattentype ist in eigener Position auszuschreiben
</t>
    </r>
    <r>
      <rPr>
        <sz val="8"/>
        <color rgb="FF000000"/>
        <rFont val="Calibri"/>
        <family val="2"/>
      </rPr>
      <t xml:space="preserve">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Stelzlager: </t>
    </r>
    <r>
      <rPr>
        <sz val="8"/>
        <color rgb="FF000000"/>
        <rFont val="Calibri"/>
        <family val="2"/>
      </rPr>
      <t xml:space="preserve">
Verstellbereich: 310-402mm
Fugenstärke: 2mm oder 4mm nach Wahl des AG
UV- und Witterungsbeständig
Temperatur-Einsatzbereich: -30° bis +80°
Durchmesser Boden: mind. 195mm
Durchmesser Kopf: mind. 120mm
Statische Bruchlast: mind. 1,0 Tonnen p. Stelzlager
Material: Polypropylen
Erzeugnis: Stelzlager 'Titan'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</si>
  <si>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Ausführung eines fachgerechten Randabschlusses mittels Randabschluss-Clip aus Edelstahl 1.4301.
 Der Randabschluss-Clip wird an das äußerste Stelzlager aufgelegt und am aufgehenden Rand bzw. Mauerwerk stumpf angeschlagen. 
Die zu verlegende Platte wird dann auf den Randabschluss-Clip aufgelegt sodass keine Berührung 
zwischen Platte und aufgehendem Mauerwerk erfolgen kann.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t>
    </r>
    <r>
      <rPr>
        <sz val="8"/>
        <color rgb="FF000000"/>
        <rFont val="Calibri"/>
        <family val="2"/>
      </rPr>
      <t xml:space="preserve">Abmessungen: 150 x 50 x 1,5mm 
Material: Edelstahl 1.4301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</si>
  <si>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Ausgleich von Bodenunebenheiten mittels Bautenschutz-Pads.
Die Bautenschutz-Pads sind unter die Stelzlager zu legen und gleichen damit geringe Unebenheiten des Untergrundes aus und sorgen für ein flächenbündige Auflage des Stelzlagers.
</t>
    </r>
    <r>
      <rPr>
        <b/>
        <u/>
        <sz val="8"/>
        <color rgb="FF000000"/>
        <rFont val="Calibri"/>
        <family val="2"/>
      </rPr>
      <t>Technische Daten:</t>
    </r>
    <r>
      <rPr>
        <sz val="8"/>
        <color rgb="FF000000"/>
        <rFont val="Calibri"/>
        <family val="2"/>
      </rPr>
      <t xml:space="preserve">
Material: PUR-gebundenes Gummigranulat
Abmessungen: 200 x 200 x 4mm
Maximalbelastung: 13 Tonnen / m2
Flächengewicht: ca. 2,7 kg / m2
Professionelles Planungsprogramm '3D-Konfigurator' für alle Belagsarten, Grundrisse und Höhenbereiche ist unter https://www.ceratrends.com abrufbar (keine Registrierung notwendig)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</si>
  <si>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Auflage von Anti-Rutsch-Auflagen in der Stärke 1mm auf Stelzlager 'Titan'.
Für alle fixen Stelzlager für Fugen 2 oder 4mm der Serie 'Titan' geeignet
Professionelles Planungsprogramm '3D-Konfigurator' für alle Belagsarten, Grundrisse und Höhenbereiche ist unter https://www.ceratrends.com abrufbar (keine Registrierung notwendig)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</si>
  <si>
    <r>
      <t xml:space="preserve">Lieferung und Montage von Platten auf stufenlos höhenverstellbaren Stelzlagern mit fixem Kopf im Verstellbereich
 27-40 mm | 40-64 mm | 64-110mm | 110-202mm | 210-302mm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Verlegtes Plattenformat (bitte Format eintragen): x x 
</t>
    </r>
    <r>
      <rPr>
        <i/>
        <sz val="8"/>
        <color rgb="FF000000"/>
        <rFont val="Calibri"/>
        <family val="2"/>
      </rPr>
      <t xml:space="preserve">Plattentype ist in eigener Position auszuschreiben
</t>
    </r>
    <r>
      <rPr>
        <sz val="8"/>
        <color rgb="FF000000"/>
        <rFont val="Calibri"/>
        <family val="2"/>
      </rPr>
      <t xml:space="preserve">  
Professionelles Planungsprogramm '3D-Konfigurator' für alle Belagsarten, Grundrisse und Höhenbereiche ist unter https://www.ceratrends.com abrufbar (keine Registrierung notwendig).
Damit können Sie die benötigten Stelzlager in jedem Höhenbereich exakt ermitteln.
</t>
    </r>
    <r>
      <rPr>
        <b/>
        <u/>
        <sz val="8"/>
        <color rgb="FF000000"/>
        <rFont val="Calibri"/>
        <family val="2"/>
      </rPr>
      <t xml:space="preserve">Technische Daten Stelzlager: </t>
    </r>
    <r>
      <rPr>
        <sz val="8"/>
        <color rgb="FF000000"/>
        <rFont val="Calibri"/>
        <family val="2"/>
      </rPr>
      <t xml:space="preserve">
Verstellbereich: nach Wahl lt. obiger Angabe
Fugenstärke: 2mm oder 4mm nach Wahl des AG
UV- und Witterungsbeständig
Temperatur-Einsatzbereich: -30° bis +80°
Durchmesser Boden: mind. 195mm
Durchmesser Kopf: mind. 120mm
Statische Bruchlast: mind. 1,0 Tonnen p. Stelzlager
Material: Polypropylen
Erzeugnis: Stelzlager 'Titan' oder technisch gleichwertig
</t>
    </r>
    <r>
      <rPr>
        <b/>
        <u/>
        <sz val="8"/>
        <color rgb="FF000000"/>
        <rFont val="Calibri"/>
        <family val="2"/>
      </rPr>
      <t xml:space="preserve">Liefernachweis / Vertrieb:
</t>
    </r>
    <r>
      <rPr>
        <sz val="8"/>
        <color rgb="FF000000"/>
        <rFont val="Calibri"/>
        <family val="2"/>
      </rPr>
      <t>Fa. Ceratrends GmbH | Willersdorf 6a | 4203 Altenberg
Österreich
Mail: office@ceratrends.com
Infos unter: https://www.ceratrends.com
Tel.: +43 7230 20545</t>
    </r>
  </si>
  <si>
    <r>
      <t xml:space="preserve">Ausführung eines fachgerechten Randabschlusses mittels Randabschluss-Clip aus Edelstahl 1.4301.
Der Randabschluss-Clip wird an das äußerste Stelzlager aufgelegt und am aufgehenden Rand bzw. Mauerwerk stumpf angeschlagen. 
Die zu verlegende Platte wird dann auf den Randabschluss-Clip aufgelegt sodass keine Berührung 
zwischen Platte und aufgehendem Mauerwerk erfolgen kann.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t>
    </r>
    <r>
      <rPr>
        <sz val="8"/>
        <color rgb="FF000000"/>
        <rFont val="Calibri"/>
        <family val="2"/>
      </rPr>
      <t xml:space="preserve">
Abmessungen: 150 x 50 x 1,5mm 
Material: Edelstahl 1.4301 
</t>
    </r>
    <r>
      <rPr>
        <b/>
        <u/>
        <sz val="8"/>
        <color rgb="FF000000"/>
        <rFont val="Calibri"/>
        <family val="2"/>
      </rPr>
      <t xml:space="preserve">Liefernachweis / Vertrieb:
</t>
    </r>
    <r>
      <rPr>
        <sz val="8"/>
        <color rgb="FF000000"/>
        <rFont val="Calibri"/>
        <family val="2"/>
      </rPr>
      <t>Fa. Ceratrends GmbH | Willersdorf 6a | 4203 Altenberg
Österreich
Mail: office@ceratrends.com
Infos unter: https://www.ceratrends.com
Tel.: +43 7230 20545</t>
    </r>
  </si>
  <si>
    <r>
      <t xml:space="preserve">Ausgleich von Bodenunebenheiten mittels Bautenschutz-Pads.
Die Bautenschutz-Pads sind unter die Stelzlager zu legen und gleichen damit geringe Unebenheiten des Untergrundes aus und sorgen für ein flächenbündige Auflage des Stelzlagers.
</t>
    </r>
    <r>
      <rPr>
        <b/>
        <u/>
        <sz val="8"/>
        <color rgb="FF000000"/>
        <rFont val="Calibri"/>
        <family val="2"/>
      </rPr>
      <t xml:space="preserve">Technische Daten:
</t>
    </r>
    <r>
      <rPr>
        <sz val="8"/>
        <color rgb="FF000000"/>
        <rFont val="Calibri"/>
        <family val="2"/>
      </rPr>
      <t xml:space="preserve">Material: PUR-gebundenes Gummigranulat
Abmessungen: 200 x 200 x 4mm
Maximalbelastung: 13 Tonnen / m2
Flächengewicht: ca. 2,7 kg / m2
Professionelles Planungsprogramm '3D-Konfigurator' für alle Belagsarten, Grundrisse und Höhenbereiche ist unter https://www.ceratrends.com abrufbar (keine Registrierung notwendig)
</t>
    </r>
    <r>
      <rPr>
        <b/>
        <u/>
        <sz val="8"/>
        <color rgb="FF000000"/>
        <rFont val="Calibri"/>
        <family val="2"/>
      </rPr>
      <t>Liefernachweis / Vertrieb:</t>
    </r>
    <r>
      <rPr>
        <sz val="8"/>
        <color rgb="FF000000"/>
        <rFont val="Calibri"/>
        <family val="2"/>
      </rPr>
      <t xml:space="preserve">
Fa. Ceratrends GmbH | Willersdorf 6a | 4203 Altenberg
Österreich
Mail: office@ceratrends.com
Infos unter: https://www.ceratrends.com
Tel.: +43 7230 20545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</si>
</sst>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
    <numFmt numFmtId="165" formatCode="##,##0.000"/>
    <numFmt numFmtId="166" formatCode="##,##0.000\ [$€]"/>
  </numFmts>
  <fonts count="5" x14ac:knownFonts="1">
    <font>
      <sz val="11"/>
      <color rgb="FF000000"/>
      <name val="Calibri"/>
    </font>
    <font>
      <b/>
      <sz val="8"/>
      <color rgb="FF000000"/>
      <name val="Calibri"/>
      <family val="2"/>
    </font>
    <font>
      <sz val="8"/>
      <color rgb="FF000000"/>
      <name val="Calibri"/>
      <family val="2"/>
    </font>
    <font>
      <b/>
      <u/>
      <sz val="8"/>
      <color rgb="FF000000"/>
      <name val="Calibri"/>
      <family val="2"/>
    </font>
    <font>
      <i/>
      <sz val="8"/>
      <color rgb="FF000000"/>
      <name val="Calibri"/>
      <family val="2"/>
    </font>
  </fonts>
  <fills count="2">
    <fill>
      <patternFill patternType="none"/>
    </fill>
    <fill>
      <patternFill patternType="gray125"/>
    </fill>
  </fills>
  <borders count="3">
    <border>
      <left/>
      <right/>
      <top/>
      <bottom/>
      <diagonal/>
    </border>
    <border>
      <left/>
      <right/>
      <top style="medium">
        <color rgb="FF000000"/>
      </top>
      <bottom/>
      <diagonal/>
    </border>
    <border>
      <left/>
      <right/>
      <top/>
      <bottom style="medium">
        <color rgb="FF000000"/>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2" fillId="0" borderId="0" xfId="0" applyFont="1"/>
    <xf numFmtId="0" fontId="2" fillId="0" borderId="1" xfId="0" applyFont="1" applyBorder="1"/>
    <xf numFmtId="0" fontId="1" fillId="0" borderId="1" xfId="0" applyFont="1" applyBorder="1"/>
    <xf numFmtId="164" fontId="1" fillId="0" borderId="1" xfId="0" applyNumberFormat="1" applyFont="1" applyBorder="1"/>
    <xf numFmtId="0" fontId="1" fillId="0" borderId="0" xfId="0" applyFont="1"/>
    <xf numFmtId="10" fontId="2" fillId="0" borderId="0" xfId="0" applyNumberFormat="1" applyFont="1"/>
    <xf numFmtId="164" fontId="1" fillId="0" borderId="0" xfId="0" applyNumberFormat="1" applyFont="1"/>
    <xf numFmtId="0" fontId="2" fillId="0" borderId="2" xfId="0" applyFont="1" applyBorder="1"/>
    <xf numFmtId="0" fontId="1" fillId="0" borderId="2" xfId="0" applyFont="1" applyBorder="1"/>
    <xf numFmtId="164" fontId="1" fillId="0" borderId="2" xfId="0" applyNumberFormat="1" applyFont="1" applyBorder="1"/>
    <xf numFmtId="0" fontId="1" fillId="0" borderId="0" xfId="0" applyFont="1" applyAlignment="1">
      <alignment horizontal="right"/>
    </xf>
    <xf numFmtId="0" fontId="1" fillId="0" borderId="0" xfId="0" applyFont="1" applyAlignment="1">
      <alignment horizontal="right"/>
    </xf>
    <xf numFmtId="0" fontId="2" fillId="0" borderId="0" xfId="0" applyFont="1" applyAlignment="1">
      <alignment wrapText="1"/>
    </xf>
    <xf numFmtId="165" fontId="2" fillId="0" borderId="0" xfId="0" applyNumberFormat="1" applyFont="1"/>
    <xf numFmtId="166" fontId="2" fillId="0" borderId="0" xfId="0" applyNumberFormat="1" applyFont="1"/>
    <xf numFmtId="164" fontId="2" fillId="0" borderId="0" xfId="0" applyNumberFormat="1" applyFont="1"/>
  </cellXfs>
  <cellStyles count="1">
    <cellStyle name="Standard"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46"/>
  <sheetViews>
    <sheetView tabSelected="1" topLeftCell="A34" workbookViewId="0">
      <selection activeCell="E46" sqref="E46"/>
    </sheetView>
  </sheetViews>
  <sheetFormatPr baseColWidth="10" defaultColWidth="9.140625" defaultRowHeight="11.25" x14ac:dyDescent="0.2"/>
  <cols>
    <col min="1" max="1" width="12.85546875" style="3" bestFit="1" customWidth="1"/>
    <col min="2" max="2" width="7" style="3" bestFit="1" customWidth="1"/>
    <col min="3" max="3" width="3.42578125" style="3" bestFit="1" customWidth="1"/>
    <col min="4" max="4" width="2.28515625" style="3" bestFit="1" customWidth="1"/>
    <col min="5" max="5" width="30" style="3" customWidth="1"/>
    <col min="6" max="6" width="77.85546875" style="3" customWidth="1"/>
    <col min="7" max="8" width="15" style="3" customWidth="1"/>
    <col min="9" max="9" width="10" style="3" customWidth="1"/>
    <col min="10" max="10" width="30" style="3" customWidth="1"/>
    <col min="11" max="11" width="10" style="3" customWidth="1"/>
    <col min="12" max="12" width="30" style="3" customWidth="1"/>
    <col min="13" max="13" width="10" style="3" customWidth="1"/>
    <col min="14" max="14" width="30" style="3" customWidth="1"/>
    <col min="15" max="16384" width="9.140625" style="3"/>
  </cols>
  <sheetData>
    <row r="2" spans="1:14" ht="18" customHeight="1" x14ac:dyDescent="0.2">
      <c r="A2" s="1" t="s">
        <v>0</v>
      </c>
      <c r="B2" s="2"/>
      <c r="C2" s="2"/>
      <c r="D2" s="2"/>
      <c r="E2" s="2"/>
      <c r="F2" s="2"/>
      <c r="G2" s="2"/>
      <c r="H2" s="2"/>
      <c r="I2" s="2"/>
      <c r="J2" s="2"/>
      <c r="K2" s="2"/>
      <c r="L2" s="2"/>
      <c r="M2" s="2"/>
      <c r="N2" s="2"/>
    </row>
    <row r="3" spans="1:14" ht="15.95" customHeight="1" x14ac:dyDescent="0.2">
      <c r="A3" s="2" t="s">
        <v>1</v>
      </c>
      <c r="B3" s="2"/>
      <c r="C3" s="2"/>
      <c r="D3" s="2"/>
      <c r="E3" s="2"/>
      <c r="F3" s="2"/>
      <c r="G3" s="2"/>
      <c r="H3" s="2"/>
      <c r="I3" s="2"/>
      <c r="J3" s="2"/>
      <c r="K3" s="2"/>
      <c r="L3" s="2"/>
      <c r="M3" s="2"/>
      <c r="N3" s="2"/>
    </row>
    <row r="7" spans="1:14" x14ac:dyDescent="0.2">
      <c r="A7" s="4"/>
      <c r="B7" s="4"/>
      <c r="C7" s="4"/>
      <c r="D7" s="4"/>
      <c r="E7" s="4"/>
      <c r="F7" s="5" t="s">
        <v>2</v>
      </c>
      <c r="G7" s="4"/>
      <c r="H7" s="6">
        <f>(H15+H38)</f>
        <v>0</v>
      </c>
      <c r="I7" s="4"/>
      <c r="J7" s="4"/>
      <c r="K7" s="4"/>
      <c r="L7" s="4"/>
      <c r="M7" s="4"/>
      <c r="N7" s="4"/>
    </row>
    <row r="8" spans="1:14" x14ac:dyDescent="0.2">
      <c r="F8" s="7" t="s">
        <v>3</v>
      </c>
      <c r="G8" s="8">
        <f>0.19</f>
        <v>0.19</v>
      </c>
      <c r="H8" s="9">
        <f>ROUND(H7*G8,2)</f>
        <v>0</v>
      </c>
    </row>
    <row r="9" spans="1:14" x14ac:dyDescent="0.2">
      <c r="A9" s="10"/>
      <c r="B9" s="10"/>
      <c r="C9" s="10"/>
      <c r="D9" s="10"/>
      <c r="E9" s="10"/>
      <c r="F9" s="11" t="s">
        <v>4</v>
      </c>
      <c r="G9" s="10"/>
      <c r="H9" s="12">
        <f>ROUND(H7+H8,2)</f>
        <v>0</v>
      </c>
      <c r="I9" s="10"/>
      <c r="J9" s="10"/>
      <c r="K9" s="10"/>
      <c r="L9" s="10"/>
      <c r="M9" s="10"/>
      <c r="N9" s="10"/>
    </row>
    <row r="11" spans="1:14" x14ac:dyDescent="0.2">
      <c r="A11" s="7" t="s">
        <v>5</v>
      </c>
      <c r="B11" s="13" t="s">
        <v>6</v>
      </c>
      <c r="C11" s="7" t="s">
        <v>7</v>
      </c>
      <c r="E11" s="7" t="s">
        <v>8</v>
      </c>
      <c r="F11" s="7" t="s">
        <v>9</v>
      </c>
      <c r="G11" s="13" t="s">
        <v>10</v>
      </c>
      <c r="H11" s="13" t="s">
        <v>11</v>
      </c>
      <c r="I11" s="14" t="s">
        <v>12</v>
      </c>
      <c r="J11" s="2"/>
      <c r="K11" s="14" t="s">
        <v>13</v>
      </c>
      <c r="L11" s="2"/>
      <c r="M11" s="14" t="s">
        <v>14</v>
      </c>
      <c r="N11" s="2"/>
    </row>
    <row r="13" spans="1:14" x14ac:dyDescent="0.2">
      <c r="F13" s="3" t="s">
        <v>15</v>
      </c>
    </row>
    <row r="14" spans="1:14" ht="45" x14ac:dyDescent="0.2">
      <c r="F14" s="15" t="s">
        <v>16</v>
      </c>
    </row>
    <row r="15" spans="1:14" x14ac:dyDescent="0.2">
      <c r="A15" s="7" t="s">
        <v>17</v>
      </c>
      <c r="F15" s="7" t="s">
        <v>18</v>
      </c>
      <c r="H15" s="9">
        <f>ROUND((H16),2)</f>
        <v>0</v>
      </c>
    </row>
    <row r="16" spans="1:14" x14ac:dyDescent="0.2">
      <c r="A16" s="7" t="s">
        <v>19</v>
      </c>
      <c r="F16" s="7" t="s">
        <v>20</v>
      </c>
      <c r="H16" s="9">
        <f>ROUND((H17+H19+H21+H23+H25+H27+H29+H31+H33+H35),2)</f>
        <v>0</v>
      </c>
    </row>
    <row r="17" spans="1:8" x14ac:dyDescent="0.2">
      <c r="A17" s="3" t="s">
        <v>21</v>
      </c>
      <c r="B17" s="16">
        <v>1</v>
      </c>
      <c r="C17" s="3" t="s">
        <v>22</v>
      </c>
      <c r="D17" s="3">
        <v>1</v>
      </c>
      <c r="F17" s="3" t="s">
        <v>23</v>
      </c>
      <c r="G17" s="17">
        <v>0</v>
      </c>
      <c r="H17" s="18">
        <f>ROUND(($B17*G17*$D17),2)</f>
        <v>0</v>
      </c>
    </row>
    <row r="18" spans="1:8" ht="337.5" x14ac:dyDescent="0.2">
      <c r="F18" s="15" t="s">
        <v>50</v>
      </c>
    </row>
    <row r="19" spans="1:8" x14ac:dyDescent="0.2">
      <c r="A19" s="3" t="s">
        <v>24</v>
      </c>
      <c r="B19" s="16">
        <v>1</v>
      </c>
      <c r="C19" s="3" t="s">
        <v>22</v>
      </c>
      <c r="D19" s="3">
        <v>1</v>
      </c>
      <c r="F19" s="3" t="s">
        <v>25</v>
      </c>
      <c r="G19" s="17">
        <v>0</v>
      </c>
      <c r="H19" s="18">
        <f>ROUND(($B19*G19*$D19),2)</f>
        <v>0</v>
      </c>
    </row>
    <row r="20" spans="1:8" ht="348.75" x14ac:dyDescent="0.2">
      <c r="F20" s="15" t="s">
        <v>51</v>
      </c>
    </row>
    <row r="21" spans="1:8" x14ac:dyDescent="0.2">
      <c r="A21" s="3" t="s">
        <v>26</v>
      </c>
      <c r="B21" s="16">
        <v>1</v>
      </c>
      <c r="C21" s="3" t="s">
        <v>22</v>
      </c>
      <c r="D21" s="3">
        <v>1</v>
      </c>
      <c r="F21" s="3" t="s">
        <v>27</v>
      </c>
      <c r="G21" s="17">
        <v>0</v>
      </c>
      <c r="H21" s="18">
        <f>ROUND(($B21*G21*$D21),2)</f>
        <v>0</v>
      </c>
    </row>
    <row r="22" spans="1:8" ht="348.75" x14ac:dyDescent="0.2">
      <c r="F22" s="15" t="s">
        <v>52</v>
      </c>
    </row>
    <row r="23" spans="1:8" x14ac:dyDescent="0.2">
      <c r="A23" s="3" t="s">
        <v>28</v>
      </c>
      <c r="B23" s="16">
        <v>1</v>
      </c>
      <c r="C23" s="3" t="s">
        <v>22</v>
      </c>
      <c r="D23" s="3">
        <v>1</v>
      </c>
      <c r="F23" s="3" t="s">
        <v>29</v>
      </c>
      <c r="G23" s="17">
        <v>0</v>
      </c>
      <c r="H23" s="18">
        <f>ROUND(($B23*G23*$D23),2)</f>
        <v>0</v>
      </c>
    </row>
    <row r="24" spans="1:8" ht="348.75" x14ac:dyDescent="0.2">
      <c r="F24" s="15" t="s">
        <v>53</v>
      </c>
    </row>
    <row r="25" spans="1:8" x14ac:dyDescent="0.2">
      <c r="A25" s="3" t="s">
        <v>30</v>
      </c>
      <c r="B25" s="16">
        <v>1</v>
      </c>
      <c r="C25" s="3" t="s">
        <v>22</v>
      </c>
      <c r="D25" s="3">
        <v>1</v>
      </c>
      <c r="F25" s="3" t="s">
        <v>31</v>
      </c>
      <c r="G25" s="17">
        <v>0</v>
      </c>
      <c r="H25" s="18">
        <f>ROUND(($B25*G25*$D25),2)</f>
        <v>0</v>
      </c>
    </row>
    <row r="26" spans="1:8" ht="409.5" x14ac:dyDescent="0.2">
      <c r="F26" s="15" t="s">
        <v>32</v>
      </c>
    </row>
    <row r="27" spans="1:8" x14ac:dyDescent="0.2">
      <c r="A27" s="3" t="s">
        <v>33</v>
      </c>
      <c r="B27" s="16">
        <v>1</v>
      </c>
      <c r="C27" s="3" t="s">
        <v>22</v>
      </c>
      <c r="D27" s="3">
        <v>1</v>
      </c>
      <c r="F27" s="3" t="s">
        <v>34</v>
      </c>
      <c r="G27" s="17">
        <v>0</v>
      </c>
      <c r="H27" s="18">
        <f>ROUND(($B27*G27*$D27),2)</f>
        <v>0</v>
      </c>
    </row>
    <row r="28" spans="1:8" ht="360" x14ac:dyDescent="0.2">
      <c r="F28" s="15" t="s">
        <v>54</v>
      </c>
    </row>
    <row r="29" spans="1:8" x14ac:dyDescent="0.2">
      <c r="A29" s="3" t="s">
        <v>35</v>
      </c>
      <c r="B29" s="16">
        <v>1</v>
      </c>
      <c r="C29" s="3" t="s">
        <v>22</v>
      </c>
      <c r="D29" s="3">
        <v>1</v>
      </c>
      <c r="F29" s="3" t="s">
        <v>36</v>
      </c>
      <c r="G29" s="17">
        <v>0</v>
      </c>
      <c r="H29" s="18">
        <f>ROUND(($B29*G29*$D29),2)</f>
        <v>0</v>
      </c>
    </row>
    <row r="30" spans="1:8" ht="360" x14ac:dyDescent="0.2">
      <c r="F30" s="15" t="s">
        <v>55</v>
      </c>
    </row>
    <row r="31" spans="1:8" x14ac:dyDescent="0.2">
      <c r="A31" s="3" t="s">
        <v>37</v>
      </c>
      <c r="B31" s="16">
        <v>1</v>
      </c>
      <c r="C31" s="3" t="s">
        <v>22</v>
      </c>
      <c r="D31" s="3">
        <v>1</v>
      </c>
      <c r="F31" s="3" t="s">
        <v>38</v>
      </c>
      <c r="G31" s="17">
        <v>0</v>
      </c>
      <c r="H31" s="18">
        <f>ROUND(($B31*G31*$D31),2)</f>
        <v>0</v>
      </c>
    </row>
    <row r="32" spans="1:8" ht="225" x14ac:dyDescent="0.2">
      <c r="F32" s="15" t="s">
        <v>56</v>
      </c>
    </row>
    <row r="33" spans="1:8" x14ac:dyDescent="0.2">
      <c r="A33" s="3" t="s">
        <v>39</v>
      </c>
      <c r="B33" s="16">
        <v>1</v>
      </c>
      <c r="C33" s="3" t="s">
        <v>22</v>
      </c>
      <c r="D33" s="3">
        <v>1</v>
      </c>
      <c r="F33" s="3" t="s">
        <v>40</v>
      </c>
      <c r="G33" s="17">
        <v>0</v>
      </c>
      <c r="H33" s="18">
        <f>ROUND(($B33*G33*$D33),2)</f>
        <v>0</v>
      </c>
    </row>
    <row r="34" spans="1:8" ht="213.75" x14ac:dyDescent="0.2">
      <c r="F34" s="15" t="s">
        <v>57</v>
      </c>
    </row>
    <row r="35" spans="1:8" x14ac:dyDescent="0.2">
      <c r="A35" s="3" t="s">
        <v>41</v>
      </c>
      <c r="B35" s="16">
        <v>1</v>
      </c>
      <c r="C35" s="3" t="s">
        <v>22</v>
      </c>
      <c r="D35" s="3">
        <v>1</v>
      </c>
      <c r="F35" s="3" t="s">
        <v>42</v>
      </c>
      <c r="G35" s="17">
        <v>0</v>
      </c>
      <c r="H35" s="18">
        <f>ROUND(($B35*G35*$D35),2)</f>
        <v>0</v>
      </c>
    </row>
    <row r="36" spans="1:8" ht="135" x14ac:dyDescent="0.2">
      <c r="F36" s="15" t="s">
        <v>58</v>
      </c>
    </row>
    <row r="38" spans="1:8" x14ac:dyDescent="0.2">
      <c r="A38" s="7" t="s">
        <v>43</v>
      </c>
      <c r="F38" s="7" t="s">
        <v>44</v>
      </c>
      <c r="H38" s="9">
        <f>ROUND((H39+H41+H43+H45),2)</f>
        <v>0</v>
      </c>
    </row>
    <row r="39" spans="1:8" x14ac:dyDescent="0.2">
      <c r="A39" s="3" t="s">
        <v>45</v>
      </c>
      <c r="B39" s="16">
        <v>1</v>
      </c>
      <c r="C39" s="3" t="s">
        <v>22</v>
      </c>
      <c r="D39" s="3">
        <v>1</v>
      </c>
      <c r="F39" s="3" t="s">
        <v>46</v>
      </c>
      <c r="G39" s="17">
        <v>0</v>
      </c>
      <c r="H39" s="18">
        <f>ROUND(($B39*G39*$D39),2)</f>
        <v>0</v>
      </c>
    </row>
    <row r="40" spans="1:8" ht="371.25" x14ac:dyDescent="0.2">
      <c r="F40" s="15" t="s">
        <v>59</v>
      </c>
    </row>
    <row r="41" spans="1:8" x14ac:dyDescent="0.2">
      <c r="A41" s="3" t="s">
        <v>47</v>
      </c>
      <c r="B41" s="16">
        <v>1</v>
      </c>
      <c r="C41" s="3" t="s">
        <v>22</v>
      </c>
      <c r="D41" s="3">
        <v>1</v>
      </c>
      <c r="F41" s="3" t="s">
        <v>38</v>
      </c>
      <c r="G41" s="17">
        <v>0</v>
      </c>
      <c r="H41" s="18">
        <f>ROUND(($B41*G41*$D41),2)</f>
        <v>0</v>
      </c>
    </row>
    <row r="42" spans="1:8" ht="225" x14ac:dyDescent="0.2">
      <c r="F42" s="15" t="s">
        <v>60</v>
      </c>
    </row>
    <row r="43" spans="1:8" x14ac:dyDescent="0.2">
      <c r="A43" s="3" t="s">
        <v>48</v>
      </c>
      <c r="B43" s="16">
        <v>1</v>
      </c>
      <c r="C43" s="3" t="s">
        <v>22</v>
      </c>
      <c r="D43" s="3">
        <v>1</v>
      </c>
      <c r="F43" s="3" t="s">
        <v>40</v>
      </c>
      <c r="G43" s="17">
        <v>0</v>
      </c>
      <c r="H43" s="18">
        <f>ROUND(($B43*G43*$D43),2)</f>
        <v>0</v>
      </c>
    </row>
    <row r="44" spans="1:8" ht="213.75" x14ac:dyDescent="0.2">
      <c r="F44" s="15" t="s">
        <v>61</v>
      </c>
    </row>
    <row r="45" spans="1:8" x14ac:dyDescent="0.2">
      <c r="A45" s="3" t="s">
        <v>49</v>
      </c>
      <c r="B45" s="16">
        <v>1</v>
      </c>
      <c r="C45" s="3" t="s">
        <v>22</v>
      </c>
      <c r="D45" s="3">
        <v>1</v>
      </c>
      <c r="F45" s="3" t="s">
        <v>42</v>
      </c>
      <c r="G45" s="17">
        <v>0</v>
      </c>
      <c r="H45" s="18">
        <f>ROUND(($B45*G45*$D45),2)</f>
        <v>0</v>
      </c>
    </row>
    <row r="46" spans="1:8" ht="135" x14ac:dyDescent="0.2">
      <c r="F46" s="15" t="s">
        <v>58</v>
      </c>
    </row>
  </sheetData>
  <sheetProtection formatCells="0" formatColumns="0" formatRows="0" insertColumns="0" insertRows="0" insertHyperlinks="0" deleteColumns="0" deleteRows="0" sort="0" autoFilter="0" pivotTables="0"/>
  <mergeCells count="5">
    <mergeCell ref="I11:J11"/>
    <mergeCell ref="K11:L11"/>
    <mergeCell ref="M11:N11"/>
    <mergeCell ref="A2:N2"/>
    <mergeCell ref="A3:N3"/>
  </mergeCells>
  <pageMargins left="0.7" right="0.7" top="0.75" bottom="0.75" header="0.3" footer="0.3"/>
  <pageSetup paperSize="9" fitToHeight="0" orientation="landscape"/>
  <headerFooter>
    <oddHeader>&amp;L&amp;BLV Erstellung &amp;R &amp;P / &amp;N</oddHeader>
    <oddFooter>&amp;LLV für fixe Stelzlager Titan / &amp;BLV Titan &amp;R Erstellt mit NOVA AVA - 19.01.2023</oddFooter>
    <evenHeader>&amp;L&amp;BLV Erstellung &amp;R &amp;P / &amp;N</evenHeader>
    <evenFooter>&amp;LLV für fixe Stelzlager Titan / &amp;BLV Titan &amp;R Erstellt mit NOVA AVA - 19.01.2023</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LV Titan</vt:lpstr>
      <vt:lpstr>'LV Titan'!Drucktitel</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LV Titan - Leistungsverzeichnis für fixe Stelzlager der Serie Titan</dc:title>
  <dc:subject>LV für fixe Stelzlager Titan - LV für fixe Stelzlager Titan</dc:subject>
  <dc:creator>NOVA AVA</dc:creator>
  <cp:keywords/>
  <dc:description/>
  <cp:lastModifiedBy>Gernot Gusenbauer</cp:lastModifiedBy>
  <dcterms:created xsi:type="dcterms:W3CDTF">2023-01-19T08:02:36Z</dcterms:created>
  <dcterms:modified xsi:type="dcterms:W3CDTF">2023-01-19T08:10:10Z</dcterms:modified>
  <cp:category/>
</cp:coreProperties>
</file>